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5480" windowHeight="11640"/>
  </bookViews>
  <sheets>
    <sheet name="приложение" sheetId="5" r:id="rId1"/>
  </sheets>
  <definedNames>
    <definedName name="_xlnm._FilterDatabase" localSheetId="0" hidden="1">приложение!$A$7:$IP$48</definedName>
    <definedName name="_xlnm.Print_Titles" localSheetId="0">приложение!$7:$7</definedName>
    <definedName name="_xlnm.Print_Area" localSheetId="0">приложение!$A$1:$F$48</definedName>
  </definedNames>
  <calcPr calcId="124519"/>
</workbook>
</file>

<file path=xl/calcChain.xml><?xml version="1.0" encoding="utf-8"?>
<calcChain xmlns="http://schemas.openxmlformats.org/spreadsheetml/2006/main">
  <c r="E47" i="5"/>
  <c r="E45"/>
  <c r="D45"/>
  <c r="E23"/>
  <c r="D23"/>
  <c r="D47" s="1"/>
  <c r="D16"/>
  <c r="F18"/>
  <c r="F43"/>
  <c r="E42"/>
  <c r="D42"/>
  <c r="F25"/>
  <c r="F26"/>
  <c r="F31"/>
  <c r="E28"/>
  <c r="D28"/>
  <c r="F44"/>
  <c r="F41"/>
  <c r="F40"/>
  <c r="F39"/>
  <c r="F37"/>
  <c r="F36"/>
  <c r="F34"/>
  <c r="F33"/>
  <c r="F32"/>
  <c r="F30"/>
  <c r="F29"/>
  <c r="F27"/>
  <c r="F22"/>
  <c r="F21"/>
  <c r="F20"/>
  <c r="F17"/>
  <c r="F15"/>
  <c r="F13"/>
  <c r="F12"/>
  <c r="F11"/>
  <c r="F10"/>
  <c r="F9"/>
  <c r="E38"/>
  <c r="E35"/>
  <c r="E19"/>
  <c r="E16"/>
  <c r="E8"/>
  <c r="D8" l="1"/>
  <c r="F16"/>
  <c r="D19"/>
  <c r="F19" s="1"/>
  <c r="F23"/>
  <c r="F28"/>
  <c r="D35"/>
  <c r="F35" s="1"/>
  <c r="D38"/>
  <c r="F38" s="1"/>
  <c r="F42"/>
  <c r="F47" l="1"/>
  <c r="F8"/>
</calcChain>
</file>

<file path=xl/sharedStrings.xml><?xml version="1.0" encoding="utf-8"?>
<sst xmlns="http://schemas.openxmlformats.org/spreadsheetml/2006/main" count="57" uniqueCount="50">
  <si>
    <t>(тыс.рублей)</t>
  </si>
  <si>
    <t>Наименование</t>
  </si>
  <si>
    <t>Рз</t>
  </si>
  <si>
    <t>ПР</t>
  </si>
  <si>
    <t>-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</si>
  <si>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</si>
  <si>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</si>
  <si>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</si>
  <si>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Образование</t>
  </si>
  <si>
    <t>Дошкольное образование</t>
  </si>
  <si>
    <t>Общее образование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</si>
  <si>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</si>
  <si>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</si>
  <si>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</si>
  <si>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</si>
  <si>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</si>
  <si>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</si>
  <si>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экономики</t>
  </si>
  <si>
    <t>Социальная политика</t>
  </si>
  <si>
    <t>Охрана семьи и детства</t>
  </si>
  <si>
    <t>Сельское хозяйство и рыболовство</t>
  </si>
  <si>
    <t>Физическая культура и спорт</t>
  </si>
  <si>
    <t>Массовый спорт</t>
  </si>
  <si>
    <t>Профессиональная подготовка, переподготовка и повышение квалификации</t>
  </si>
  <si>
    <t>Социальное обеспечение населения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</si>
  <si>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</si>
  <si>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</si>
  <si>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</si>
  <si>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</si>
  <si>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Молодежная политика</t>
  </si>
  <si>
    <t>Другие вопросы в области социальной политики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</si>
  <si>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</si>
  <si>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</si>
  <si>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Дорожное хозяйство (дорожные фонды)</t>
  </si>
  <si>
    <t>Жилищно-коммунальное хозяйство</t>
  </si>
  <si>
    <t>Другие вопросы в области жилищно-коммунального хозяйства</t>
  </si>
  <si>
    <t>Итого</t>
  </si>
  <si>
    <t>Утверждено</t>
  </si>
  <si>
    <t>Исполнено</t>
  </si>
  <si>
    <t>% исп</t>
  </si>
  <si>
    <t>Отчет</t>
  </si>
  <si>
    <t>Дополнительное образование</t>
  </si>
  <si>
    <t>Коммунальное хозяйство</t>
  </si>
  <si>
    <t>Благоустройство</t>
  </si>
  <si>
    <t xml:space="preserve">Физическая культура </t>
  </si>
  <si>
    <t>Обеспечение пожарной безопасности</t>
  </si>
  <si>
    <t>об исполнении бюджетных ассигнований по разделам (Рз), подразделам (ПР) классификации расходов бюджетов за 9 месяцев 2018 года</t>
  </si>
  <si>
    <t>Жилищное хозяйство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</si>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</sst>
</file>

<file path=xl/styles.xml><?xml version="1.0" encoding="utf-8"?>
<styleSheet xmlns="http://schemas.openxmlformats.org/spreadsheetml/2006/main">
  <numFmts count="4">
    <numFmt numFmtId="164" formatCode="00"/>
    <numFmt numFmtId="165" formatCode="###,###,###,##0.00"/>
    <numFmt numFmtId="166" formatCode="00.0"/>
    <numFmt numFmtId="167" formatCode="00.00"/>
  </numFmts>
  <fonts count="5">
    <font>
      <sz val="10"/>
      <name val="Arial Cyr"/>
      <charset val="204"/>
    </font>
    <font>
      <sz val="10"/>
      <name val="Arial"/>
      <charset val="204"/>
    </font>
    <font>
      <sz val="14"/>
      <name val="Times New Roman"/>
      <charset val="204"/>
    </font>
    <font>
      <sz val="8"/>
      <name val="Arial Cyr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left" vertical="top" wrapText="1"/>
      <protection hidden="1"/>
    </xf>
    <xf numFmtId="164" fontId="2" fillId="0" borderId="0" xfId="1" applyNumberFormat="1" applyFont="1" applyFill="1" applyBorder="1" applyAlignment="1" applyProtection="1">
      <alignment horizontal="center" vertical="top"/>
      <protection hidden="1"/>
    </xf>
    <xf numFmtId="164" fontId="2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2" fillId="0" borderId="0" xfId="1" applyNumberFormat="1" applyFont="1" applyFill="1" applyBorder="1" applyAlignment="1" applyProtection="1">
      <alignment horizontal="right" vertical="top"/>
      <protection hidden="1"/>
    </xf>
    <xf numFmtId="4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0" fontId="1" fillId="0" borderId="2" xfId="1" applyFont="1" applyBorder="1"/>
    <xf numFmtId="0" fontId="4" fillId="0" borderId="2" xfId="1" applyFont="1" applyBorder="1"/>
    <xf numFmtId="167" fontId="2" fillId="0" borderId="0" xfId="1" applyNumberFormat="1" applyFont="1" applyFill="1" applyBorder="1" applyAlignment="1" applyProtection="1">
      <alignment horizontal="center" vertical="top"/>
      <protection hidden="1"/>
    </xf>
    <xf numFmtId="165" fontId="2" fillId="0" borderId="0" xfId="1" applyNumberFormat="1" applyFont="1" applyFill="1" applyBorder="1" applyAlignment="1" applyProtection="1">
      <alignment horizontal="center" vertical="top"/>
      <protection hidden="1"/>
    </xf>
    <xf numFmtId="166" fontId="2" fillId="0" borderId="0" xfId="1" applyNumberFormat="1" applyFont="1" applyFill="1" applyBorder="1" applyAlignment="1" applyProtection="1">
      <alignment horizontal="center" vertical="top" wrapText="1"/>
      <protection hidden="1"/>
    </xf>
    <xf numFmtId="0" fontId="4" fillId="0" borderId="0" xfId="1" applyFont="1"/>
    <xf numFmtId="2" fontId="2" fillId="0" borderId="0" xfId="1" applyNumberFormat="1" applyFont="1" applyFill="1" applyBorder="1" applyAlignment="1" applyProtection="1">
      <alignment horizontal="center" vertical="top"/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8"/>
  <sheetViews>
    <sheetView showGridLines="0" tabSelected="1" view="pageBreakPreview" topLeftCell="A25" zoomScale="75" zoomScaleSheetLayoutView="75" workbookViewId="0">
      <selection activeCell="E30" sqref="E30"/>
    </sheetView>
  </sheetViews>
  <sheetFormatPr defaultRowHeight="12.75"/>
  <cols>
    <col min="1" max="1" width="91.28515625" style="12" customWidth="1"/>
    <col min="2" max="3" width="10" style="12" customWidth="1"/>
    <col min="4" max="4" width="23.42578125" style="12" customWidth="1"/>
    <col min="5" max="5" width="15.5703125" style="12" customWidth="1"/>
    <col min="6" max="6" width="9.140625" style="12" customWidth="1"/>
    <col min="7" max="7" width="27.42578125" style="12" customWidth="1"/>
    <col min="8" max="249" width="9.140625" style="12" customWidth="1"/>
    <col min="250" max="16384" width="9.140625" style="12"/>
  </cols>
  <sheetData>
    <row r="1" spans="1:7" ht="18.75" customHeight="1">
      <c r="A1" s="11"/>
      <c r="B1" s="20"/>
      <c r="C1" s="21"/>
      <c r="D1" s="21"/>
      <c r="E1" s="18"/>
      <c r="F1" s="18"/>
    </row>
    <row r="2" spans="1:7" ht="18.75" customHeight="1">
      <c r="A2" s="22" t="s">
        <v>40</v>
      </c>
      <c r="B2" s="23"/>
      <c r="C2" s="23"/>
      <c r="D2" s="23"/>
    </row>
    <row r="3" spans="1:7" ht="48.75" customHeight="1">
      <c r="A3" s="22" t="s">
        <v>46</v>
      </c>
      <c r="B3" s="23"/>
      <c r="C3" s="23"/>
      <c r="D3" s="23"/>
    </row>
    <row r="4" spans="1:7" ht="12.75" customHeight="1">
      <c r="A4" s="11"/>
      <c r="B4" s="11"/>
      <c r="C4" s="11"/>
      <c r="D4" s="11"/>
    </row>
    <row r="5" spans="1:7" ht="18.75" customHeight="1">
      <c r="A5" s="11"/>
      <c r="B5" s="11"/>
      <c r="C5" s="11"/>
      <c r="D5" s="2" t="s">
        <v>0</v>
      </c>
    </row>
    <row r="6" spans="1:7" ht="16.5" customHeight="1">
      <c r="A6" s="8" t="s">
        <v>1</v>
      </c>
      <c r="B6" s="8" t="s">
        <v>2</v>
      </c>
      <c r="C6" s="8" t="s">
        <v>3</v>
      </c>
      <c r="D6" s="9" t="s">
        <v>37</v>
      </c>
      <c r="E6" s="14" t="s">
        <v>38</v>
      </c>
      <c r="F6" s="14" t="s">
        <v>39</v>
      </c>
    </row>
    <row r="7" spans="1:7" ht="18.75" customHeight="1">
      <c r="A7" s="8">
        <v>1</v>
      </c>
      <c r="B7" s="10">
        <v>2</v>
      </c>
      <c r="C7" s="10">
        <v>3</v>
      </c>
      <c r="D7" s="10">
        <v>4</v>
      </c>
      <c r="E7" s="13"/>
      <c r="F7" s="13"/>
    </row>
    <row r="8" spans="1:7" ht="18.75" customHeight="1">
      <c r="A8" s="3" t="s">
        <v>5</v>
      </c>
      <c r="B8" s="4">
        <v>1</v>
      </c>
      <c r="C8" s="5" t="s">
        <v>4</v>
      </c>
      <c r="D8" s="6">
        <f>D9+D10+D11+D12+D13+D14+D15</f>
        <v>166234.28</v>
      </c>
      <c r="E8" s="16">
        <f>E9+E10+E11+E12+E13+E14+E15</f>
        <v>108974.61</v>
      </c>
      <c r="F8" s="17">
        <f>E8/D8*100</f>
        <v>65.554836222709298</v>
      </c>
      <c r="G8" s="6"/>
    </row>
    <row r="9" spans="1:7" ht="38.25" customHeight="1">
      <c r="A9" s="3" t="s">
        <v>11</v>
      </c>
      <c r="B9" s="4">
        <v>1</v>
      </c>
      <c r="C9" s="5">
        <v>2</v>
      </c>
      <c r="D9" s="6">
        <v>1451.39</v>
      </c>
      <c r="E9" s="15">
        <v>1167.24</v>
      </c>
      <c r="F9" s="17">
        <f t="shared" ref="F9:F47" si="0">E9/D9*100</f>
        <v>80.422215944715063</v>
      </c>
      <c r="G9" s="6"/>
    </row>
    <row r="10" spans="1:7" ht="39" customHeight="1">
      <c r="A10" s="3" t="s">
        <v>6</v>
      </c>
      <c r="B10" s="4">
        <v>1</v>
      </c>
      <c r="C10" s="5">
        <v>3</v>
      </c>
      <c r="D10" s="6">
        <v>6242.27</v>
      </c>
      <c r="E10" s="15">
        <v>4663.43</v>
      </c>
      <c r="F10" s="17">
        <f t="shared" si="0"/>
        <v>74.70727796138263</v>
      </c>
      <c r="G10" s="6"/>
    </row>
    <row r="11" spans="1:7" ht="58.5" customHeight="1">
      <c r="A11" s="3" t="s">
        <v>12</v>
      </c>
      <c r="B11" s="4">
        <v>1</v>
      </c>
      <c r="C11" s="5">
        <v>4</v>
      </c>
      <c r="D11" s="6">
        <v>86127.09</v>
      </c>
      <c r="E11" s="15">
        <v>55895.82</v>
      </c>
      <c r="F11" s="17">
        <f t="shared" si="0"/>
        <v>64.899232053468893</v>
      </c>
      <c r="G11" s="6"/>
    </row>
    <row r="12" spans="1:7" ht="18.75" customHeight="1">
      <c r="A12" s="3" t="s">
        <v>13</v>
      </c>
      <c r="B12" s="4">
        <v>1</v>
      </c>
      <c r="C12" s="5">
        <v>5</v>
      </c>
      <c r="D12" s="6">
        <v>218.59</v>
      </c>
      <c r="E12" s="15">
        <v>141.25</v>
      </c>
      <c r="F12" s="17">
        <f t="shared" si="0"/>
        <v>64.618692529392931</v>
      </c>
      <c r="G12" s="6"/>
    </row>
    <row r="13" spans="1:7" ht="37.5" customHeight="1">
      <c r="A13" s="3" t="s">
        <v>31</v>
      </c>
      <c r="B13" s="4">
        <v>1</v>
      </c>
      <c r="C13" s="5">
        <v>6</v>
      </c>
      <c r="D13" s="6">
        <v>11320.68</v>
      </c>
      <c r="E13" s="15">
        <v>8391.81</v>
      </c>
      <c r="F13" s="17">
        <f t="shared" si="0"/>
        <v>74.128144245752011</v>
      </c>
      <c r="G13" s="6"/>
    </row>
    <row r="14" spans="1:7" ht="18.75" customHeight="1">
      <c r="A14" s="3" t="s">
        <v>32</v>
      </c>
      <c r="B14" s="4">
        <v>1</v>
      </c>
      <c r="C14" s="5">
        <v>11</v>
      </c>
      <c r="D14" s="6">
        <v>0</v>
      </c>
      <c r="E14" s="4"/>
      <c r="F14" s="17">
        <v>0</v>
      </c>
      <c r="G14" s="6"/>
    </row>
    <row r="15" spans="1:7" ht="18.75" customHeight="1">
      <c r="A15" s="3" t="s">
        <v>7</v>
      </c>
      <c r="B15" s="4">
        <v>1</v>
      </c>
      <c r="C15" s="5">
        <v>13</v>
      </c>
      <c r="D15" s="6">
        <v>60874.26</v>
      </c>
      <c r="E15" s="15">
        <v>38715.06</v>
      </c>
      <c r="F15" s="17">
        <f t="shared" si="0"/>
        <v>63.598407602819321</v>
      </c>
      <c r="G15" s="6"/>
    </row>
    <row r="16" spans="1:7" ht="20.25" customHeight="1">
      <c r="A16" s="3" t="s">
        <v>14</v>
      </c>
      <c r="B16" s="4">
        <v>3</v>
      </c>
      <c r="C16" s="5" t="s">
        <v>4</v>
      </c>
      <c r="D16" s="6">
        <f>D17+D18</f>
        <v>7142.18</v>
      </c>
      <c r="E16" s="16">
        <f>E17</f>
        <v>4215.99</v>
      </c>
      <c r="F16" s="17">
        <f t="shared" si="0"/>
        <v>59.029455992428083</v>
      </c>
      <c r="G16" s="6"/>
    </row>
    <row r="17" spans="1:7" ht="37.5" customHeight="1">
      <c r="A17" s="3" t="s">
        <v>15</v>
      </c>
      <c r="B17" s="4">
        <v>3</v>
      </c>
      <c r="C17" s="5">
        <v>9</v>
      </c>
      <c r="D17" s="6">
        <v>7132.18</v>
      </c>
      <c r="E17" s="15">
        <v>4215.99</v>
      </c>
      <c r="F17" s="17">
        <f t="shared" si="0"/>
        <v>59.112220947872871</v>
      </c>
      <c r="G17" s="6"/>
    </row>
    <row r="18" spans="1:7" ht="26.25" customHeight="1">
      <c r="A18" s="3" t="s">
        <v>45</v>
      </c>
      <c r="B18" s="4">
        <v>3</v>
      </c>
      <c r="C18" s="5">
        <v>10</v>
      </c>
      <c r="D18" s="6">
        <v>10</v>
      </c>
      <c r="E18" s="15">
        <v>0</v>
      </c>
      <c r="F18" s="17">
        <f t="shared" si="0"/>
        <v>0</v>
      </c>
      <c r="G18" s="6"/>
    </row>
    <row r="19" spans="1:7" ht="18.75" customHeight="1">
      <c r="A19" s="3" t="s">
        <v>16</v>
      </c>
      <c r="B19" s="4">
        <v>4</v>
      </c>
      <c r="C19" s="5" t="s">
        <v>4</v>
      </c>
      <c r="D19" s="6">
        <f>D20+D21+D22</f>
        <v>64075.24</v>
      </c>
      <c r="E19" s="16">
        <f>E20+E21+E22</f>
        <v>40226.160000000003</v>
      </c>
      <c r="F19" s="17">
        <f t="shared" si="0"/>
        <v>62.779569768291154</v>
      </c>
      <c r="G19" s="6"/>
    </row>
    <row r="20" spans="1:7" ht="18.75" customHeight="1">
      <c r="A20" s="3" t="s">
        <v>20</v>
      </c>
      <c r="B20" s="4">
        <v>4</v>
      </c>
      <c r="C20" s="5">
        <v>5</v>
      </c>
      <c r="D20" s="6">
        <v>11332.54</v>
      </c>
      <c r="E20" s="15">
        <v>5145.68</v>
      </c>
      <c r="F20" s="17">
        <f t="shared" si="0"/>
        <v>45.406237260137623</v>
      </c>
      <c r="G20" s="6"/>
    </row>
    <row r="21" spans="1:7" ht="18.75" customHeight="1">
      <c r="A21" s="3" t="s">
        <v>33</v>
      </c>
      <c r="B21" s="4">
        <v>4</v>
      </c>
      <c r="C21" s="5">
        <v>9</v>
      </c>
      <c r="D21" s="6">
        <v>51632.5</v>
      </c>
      <c r="E21" s="15">
        <v>34458.69</v>
      </c>
      <c r="F21" s="17">
        <f t="shared" si="0"/>
        <v>66.738372149324547</v>
      </c>
      <c r="G21" s="6"/>
    </row>
    <row r="22" spans="1:7" ht="18.75" customHeight="1">
      <c r="A22" s="3" t="s">
        <v>17</v>
      </c>
      <c r="B22" s="4">
        <v>4</v>
      </c>
      <c r="C22" s="5">
        <v>12</v>
      </c>
      <c r="D22" s="6">
        <v>1110.2</v>
      </c>
      <c r="E22" s="15">
        <v>621.79</v>
      </c>
      <c r="F22" s="17">
        <f t="shared" si="0"/>
        <v>56.007025761124119</v>
      </c>
      <c r="G22" s="6"/>
    </row>
    <row r="23" spans="1:7" ht="18.75" customHeight="1">
      <c r="A23" s="3" t="s">
        <v>34</v>
      </c>
      <c r="B23" s="4">
        <v>5</v>
      </c>
      <c r="C23" s="5" t="s">
        <v>4</v>
      </c>
      <c r="D23" s="6">
        <f>D27+D25+D26+D24</f>
        <v>95542.12000000001</v>
      </c>
      <c r="E23" s="6">
        <f>E27+E25+E26+E24</f>
        <v>29888.980000000003</v>
      </c>
      <c r="F23" s="17">
        <f t="shared" si="0"/>
        <v>31.283563730844577</v>
      </c>
      <c r="G23" s="6"/>
    </row>
    <row r="24" spans="1:7" ht="18.75" customHeight="1">
      <c r="A24" s="3" t="s">
        <v>47</v>
      </c>
      <c r="B24" s="4">
        <v>5</v>
      </c>
      <c r="C24" s="5">
        <v>1</v>
      </c>
      <c r="D24" s="6">
        <v>3232.27</v>
      </c>
      <c r="E24" s="16">
        <v>0</v>
      </c>
      <c r="F24" s="17">
        <v>0</v>
      </c>
      <c r="G24" s="6"/>
    </row>
    <row r="25" spans="1:7" ht="18.75" customHeight="1">
      <c r="A25" s="3" t="s">
        <v>42</v>
      </c>
      <c r="B25" s="4">
        <v>5</v>
      </c>
      <c r="C25" s="5">
        <v>2</v>
      </c>
      <c r="D25" s="6">
        <v>42329.56</v>
      </c>
      <c r="E25" s="16">
        <v>6791.25</v>
      </c>
      <c r="F25" s="17">
        <f t="shared" si="0"/>
        <v>16.043752876240625</v>
      </c>
      <c r="G25" s="6"/>
    </row>
    <row r="26" spans="1:7" ht="18.75" customHeight="1">
      <c r="A26" s="3" t="s">
        <v>43</v>
      </c>
      <c r="B26" s="4">
        <v>5</v>
      </c>
      <c r="C26" s="5">
        <v>3</v>
      </c>
      <c r="D26" s="6">
        <v>49706.69</v>
      </c>
      <c r="E26" s="16">
        <v>23029.33</v>
      </c>
      <c r="F26" s="17">
        <f t="shared" si="0"/>
        <v>46.330443648531016</v>
      </c>
      <c r="G26" s="6"/>
    </row>
    <row r="27" spans="1:7" ht="21" customHeight="1">
      <c r="A27" s="3" t="s">
        <v>35</v>
      </c>
      <c r="B27" s="4">
        <v>5</v>
      </c>
      <c r="C27" s="5">
        <v>5</v>
      </c>
      <c r="D27" s="6">
        <v>273.60000000000002</v>
      </c>
      <c r="E27" s="15">
        <v>68.400000000000006</v>
      </c>
      <c r="F27" s="17">
        <f t="shared" si="0"/>
        <v>25</v>
      </c>
      <c r="G27" s="6"/>
    </row>
    <row r="28" spans="1:7" ht="18.75" customHeight="1">
      <c r="A28" s="3" t="s">
        <v>8</v>
      </c>
      <c r="B28" s="4">
        <v>7</v>
      </c>
      <c r="C28" s="5" t="s">
        <v>4</v>
      </c>
      <c r="D28" s="6">
        <f>D29+D30+D32+D33+D34+D31</f>
        <v>882025.2699999999</v>
      </c>
      <c r="E28" s="6">
        <f>E29+E30+E32+E33+E34+E31</f>
        <v>573571.2300000001</v>
      </c>
      <c r="F28" s="17">
        <f t="shared" si="0"/>
        <v>65.028888571412494</v>
      </c>
      <c r="G28" s="6"/>
    </row>
    <row r="29" spans="1:7" ht="18.75" customHeight="1">
      <c r="A29" s="3" t="s">
        <v>9</v>
      </c>
      <c r="B29" s="4">
        <v>7</v>
      </c>
      <c r="C29" s="5">
        <v>1</v>
      </c>
      <c r="D29" s="6">
        <v>313532.48</v>
      </c>
      <c r="E29" s="15">
        <v>202656.59</v>
      </c>
      <c r="F29" s="17">
        <f t="shared" si="0"/>
        <v>64.636553763106136</v>
      </c>
      <c r="G29" s="6"/>
    </row>
    <row r="30" spans="1:7" ht="18.75" customHeight="1">
      <c r="A30" s="3" t="s">
        <v>10</v>
      </c>
      <c r="B30" s="4">
        <v>7</v>
      </c>
      <c r="C30" s="5">
        <v>2</v>
      </c>
      <c r="D30" s="6">
        <v>443341.73</v>
      </c>
      <c r="E30" s="15">
        <v>299554.06</v>
      </c>
      <c r="F30" s="17">
        <f t="shared" si="0"/>
        <v>67.567305247805123</v>
      </c>
      <c r="G30" s="6"/>
    </row>
    <row r="31" spans="1:7" ht="18.75" customHeight="1">
      <c r="A31" s="3" t="s">
        <v>41</v>
      </c>
      <c r="B31" s="4">
        <v>7</v>
      </c>
      <c r="C31" s="5">
        <v>3</v>
      </c>
      <c r="D31" s="6">
        <v>81466.47</v>
      </c>
      <c r="E31" s="15">
        <v>47858.63</v>
      </c>
      <c r="F31" s="17">
        <f t="shared" si="0"/>
        <v>58.746414322358632</v>
      </c>
      <c r="G31" s="6"/>
    </row>
    <row r="32" spans="1:7" ht="19.5" customHeight="1">
      <c r="A32" s="3" t="s">
        <v>23</v>
      </c>
      <c r="B32" s="4">
        <v>7</v>
      </c>
      <c r="C32" s="5">
        <v>5</v>
      </c>
      <c r="D32" s="6">
        <v>72</v>
      </c>
      <c r="E32" s="19">
        <v>5</v>
      </c>
      <c r="F32" s="17">
        <f t="shared" si="0"/>
        <v>6.9444444444444446</v>
      </c>
      <c r="G32" s="6"/>
    </row>
    <row r="33" spans="1:7" ht="18.75" customHeight="1">
      <c r="A33" s="3" t="s">
        <v>29</v>
      </c>
      <c r="B33" s="4">
        <v>7</v>
      </c>
      <c r="C33" s="5">
        <v>7</v>
      </c>
      <c r="D33" s="6">
        <v>18034.09</v>
      </c>
      <c r="E33" s="15">
        <v>12378.02</v>
      </c>
      <c r="F33" s="17">
        <f t="shared" si="0"/>
        <v>68.63678732888657</v>
      </c>
      <c r="G33" s="6"/>
    </row>
    <row r="34" spans="1:7" ht="18.75" customHeight="1">
      <c r="A34" s="3" t="s">
        <v>25</v>
      </c>
      <c r="B34" s="4">
        <v>7</v>
      </c>
      <c r="C34" s="5">
        <v>9</v>
      </c>
      <c r="D34" s="6">
        <v>25578.5</v>
      </c>
      <c r="E34" s="15">
        <v>11118.93</v>
      </c>
      <c r="F34" s="17">
        <f t="shared" si="0"/>
        <v>43.469828176007198</v>
      </c>
      <c r="G34" s="6"/>
    </row>
    <row r="35" spans="1:7" ht="18.75" customHeight="1">
      <c r="A35" s="3" t="s">
        <v>26</v>
      </c>
      <c r="B35" s="4">
        <v>8</v>
      </c>
      <c r="C35" s="5" t="s">
        <v>4</v>
      </c>
      <c r="D35" s="6">
        <f>D36+D37</f>
        <v>126615.98</v>
      </c>
      <c r="E35" s="16">
        <f>E36+E37</f>
        <v>58151.11</v>
      </c>
      <c r="F35" s="17">
        <f t="shared" si="0"/>
        <v>45.927149163952294</v>
      </c>
      <c r="G35" s="6"/>
    </row>
    <row r="36" spans="1:7" ht="18.75" customHeight="1">
      <c r="A36" s="3" t="s">
        <v>27</v>
      </c>
      <c r="B36" s="4">
        <v>8</v>
      </c>
      <c r="C36" s="5">
        <v>1</v>
      </c>
      <c r="D36" s="6">
        <v>119885.12</v>
      </c>
      <c r="E36" s="15">
        <v>53566.55</v>
      </c>
      <c r="F36" s="17">
        <f t="shared" si="0"/>
        <v>44.681566819968985</v>
      </c>
      <c r="G36" s="6"/>
    </row>
    <row r="37" spans="1:7" ht="19.5" customHeight="1">
      <c r="A37" s="3" t="s">
        <v>28</v>
      </c>
      <c r="B37" s="4">
        <v>8</v>
      </c>
      <c r="C37" s="5">
        <v>4</v>
      </c>
      <c r="D37" s="6">
        <v>6730.86</v>
      </c>
      <c r="E37" s="15">
        <v>4584.5600000000004</v>
      </c>
      <c r="F37" s="17">
        <f t="shared" si="0"/>
        <v>68.112544310831012</v>
      </c>
      <c r="G37" s="6"/>
    </row>
    <row r="38" spans="1:7" ht="18.75" customHeight="1">
      <c r="A38" s="3" t="s">
        <v>18</v>
      </c>
      <c r="B38" s="4">
        <v>10</v>
      </c>
      <c r="C38" s="5" t="s">
        <v>4</v>
      </c>
      <c r="D38" s="6">
        <f>D39+D40+D41</f>
        <v>468779.86</v>
      </c>
      <c r="E38" s="16">
        <f>E39+E40+E41</f>
        <v>351435.66000000003</v>
      </c>
      <c r="F38" s="17">
        <f t="shared" si="0"/>
        <v>74.968165227917439</v>
      </c>
      <c r="G38" s="6"/>
    </row>
    <row r="39" spans="1:7" ht="18.75" customHeight="1">
      <c r="A39" s="3" t="s">
        <v>24</v>
      </c>
      <c r="B39" s="4">
        <v>10</v>
      </c>
      <c r="C39" s="5">
        <v>3</v>
      </c>
      <c r="D39" s="6">
        <v>322489.40999999997</v>
      </c>
      <c r="E39" s="15">
        <v>247932.85</v>
      </c>
      <c r="F39" s="17">
        <f t="shared" si="0"/>
        <v>76.880927655888001</v>
      </c>
      <c r="G39" s="6"/>
    </row>
    <row r="40" spans="1:7" ht="18.75" customHeight="1">
      <c r="A40" s="3" t="s">
        <v>19</v>
      </c>
      <c r="B40" s="4">
        <v>10</v>
      </c>
      <c r="C40" s="5">
        <v>4</v>
      </c>
      <c r="D40" s="6">
        <v>127643.02</v>
      </c>
      <c r="E40" s="15">
        <v>90006.22</v>
      </c>
      <c r="F40" s="17">
        <f t="shared" si="0"/>
        <v>70.514016355927652</v>
      </c>
      <c r="G40" s="6"/>
    </row>
    <row r="41" spans="1:7" ht="17.25" customHeight="1">
      <c r="A41" s="3" t="s">
        <v>30</v>
      </c>
      <c r="B41" s="4">
        <v>10</v>
      </c>
      <c r="C41" s="5">
        <v>6</v>
      </c>
      <c r="D41" s="6">
        <v>18647.43</v>
      </c>
      <c r="E41" s="15">
        <v>13496.59</v>
      </c>
      <c r="F41" s="17">
        <f t="shared" si="0"/>
        <v>72.377748569105776</v>
      </c>
      <c r="G41" s="6"/>
    </row>
    <row r="42" spans="1:7" ht="18.75" customHeight="1">
      <c r="A42" s="3" t="s">
        <v>21</v>
      </c>
      <c r="B42" s="4">
        <v>11</v>
      </c>
      <c r="C42" s="5" t="s">
        <v>4</v>
      </c>
      <c r="D42" s="6">
        <f>D44+D43</f>
        <v>36269.449999999997</v>
      </c>
      <c r="E42" s="16">
        <f>E44+E43</f>
        <v>22180</v>
      </c>
      <c r="F42" s="17">
        <f t="shared" si="0"/>
        <v>61.153394937061357</v>
      </c>
      <c r="G42" s="6"/>
    </row>
    <row r="43" spans="1:7" ht="18.75" customHeight="1">
      <c r="A43" s="3" t="s">
        <v>44</v>
      </c>
      <c r="B43" s="4">
        <v>11</v>
      </c>
      <c r="C43" s="5">
        <v>1</v>
      </c>
      <c r="D43" s="6">
        <v>11889.39</v>
      </c>
      <c r="E43" s="16">
        <v>6056.94</v>
      </c>
      <c r="F43" s="17">
        <f t="shared" si="0"/>
        <v>50.944077030024246</v>
      </c>
      <c r="G43" s="6"/>
    </row>
    <row r="44" spans="1:7" ht="18.75" customHeight="1">
      <c r="A44" s="3" t="s">
        <v>22</v>
      </c>
      <c r="B44" s="4">
        <v>11</v>
      </c>
      <c r="C44" s="5">
        <v>2</v>
      </c>
      <c r="D44" s="6">
        <v>24380.06</v>
      </c>
      <c r="E44" s="15">
        <v>16123.06</v>
      </c>
      <c r="F44" s="17">
        <f t="shared" si="0"/>
        <v>66.132158821594373</v>
      </c>
      <c r="G44" s="6"/>
    </row>
    <row r="45" spans="1:7" ht="18.75" customHeight="1">
      <c r="A45" s="3" t="s">
        <v>48</v>
      </c>
      <c r="B45" s="4">
        <v>13</v>
      </c>
      <c r="C45" s="5">
        <v>0</v>
      </c>
      <c r="D45" s="6">
        <f>D46</f>
        <v>363.51</v>
      </c>
      <c r="E45" s="16">
        <f>E46</f>
        <v>0</v>
      </c>
      <c r="F45" s="17">
        <v>0</v>
      </c>
      <c r="G45" s="6"/>
    </row>
    <row r="46" spans="1:7" ht="18.75" customHeight="1">
      <c r="A46" s="3" t="s">
        <v>49</v>
      </c>
      <c r="B46" s="4">
        <v>13</v>
      </c>
      <c r="C46" s="5">
        <v>1</v>
      </c>
      <c r="D46" s="6">
        <v>363.51</v>
      </c>
      <c r="E46" s="15">
        <v>0</v>
      </c>
      <c r="F46" s="17">
        <v>0</v>
      </c>
      <c r="G46" s="6"/>
    </row>
    <row r="47" spans="1:7" ht="18.75" customHeight="1">
      <c r="A47" s="1" t="s">
        <v>36</v>
      </c>
      <c r="B47" s="11"/>
      <c r="C47" s="11"/>
      <c r="D47" s="7">
        <f>D8+D16+D19+D23+D28+D35+D38+D42+D45</f>
        <v>1847047.8899999997</v>
      </c>
      <c r="E47" s="7">
        <f>E8+E16+E19+E23+E28+E35+E38+E42+E45</f>
        <v>1188643.7400000002</v>
      </c>
      <c r="F47" s="17">
        <f t="shared" si="0"/>
        <v>64.353704440224362</v>
      </c>
      <c r="G47" s="7"/>
    </row>
    <row r="48" spans="1:7" ht="18.75" customHeight="1">
      <c r="A48" s="1"/>
      <c r="B48" s="11"/>
      <c r="C48" s="11"/>
      <c r="D48" s="7"/>
    </row>
  </sheetData>
  <autoFilter ref="A7:IP48"/>
  <mergeCells count="3">
    <mergeCell ref="B1:D1"/>
    <mergeCell ref="A2:D2"/>
    <mergeCell ref="A3:D3"/>
  </mergeCells>
  <phoneticPr fontId="3" type="noConversion"/>
  <pageMargins left="0.39370078740157483" right="0.39370078740157483" top="1.3779527559055118" bottom="0.78740157480314965" header="0.51181102362204722" footer="0.51181102362204722"/>
  <pageSetup paperSize="9" scale="61" fitToHeight="0" orientation="portrait" r:id="rId1"/>
  <headerFooter alignWithMargins="0">
    <oddHeader xml:space="preserve">&amp;R&amp;"Times New Roman,обычный"&amp;14&amp;P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Головко Г.И.</cp:lastModifiedBy>
  <cp:lastPrinted>2016-10-26T09:19:43Z</cp:lastPrinted>
  <dcterms:created xsi:type="dcterms:W3CDTF">2015-10-17T14:26:54Z</dcterms:created>
  <dcterms:modified xsi:type="dcterms:W3CDTF">2018-11-06T12:00:47Z</dcterms:modified>
</cp:coreProperties>
</file>