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84" windowWidth="15480" windowHeight="11016"/>
  </bookViews>
  <sheets>
    <sheet name="приложение" sheetId="5" r:id="rId1"/>
    <sheet name="Лист1" sheetId="6" r:id="rId2"/>
  </sheets>
  <definedNames>
    <definedName name="_xlnm._FilterDatabase" localSheetId="0" hidden="1">приложение!$A$5:$IP$48</definedName>
    <definedName name="_xlnm.Print_Titles" localSheetId="0">приложение!$5:$5</definedName>
    <definedName name="_xlnm.Print_Area" localSheetId="0">приложение!$A$1:$F$48</definedName>
  </definedNames>
  <calcPr calcId="124519"/>
</workbook>
</file>

<file path=xl/calcChain.xml><?xml version="1.0" encoding="utf-8"?>
<calcChain xmlns="http://schemas.openxmlformats.org/spreadsheetml/2006/main">
  <c r="F7" i="5"/>
  <c r="F8"/>
  <c r="F9"/>
  <c r="F10"/>
  <c r="F11"/>
  <c r="F12"/>
  <c r="F13"/>
  <c r="F15"/>
  <c r="F16"/>
  <c r="F18"/>
  <c r="F19"/>
  <c r="F20"/>
  <c r="F22"/>
  <c r="F23"/>
  <c r="F24"/>
  <c r="F25"/>
  <c r="F27"/>
  <c r="F28"/>
  <c r="F29"/>
  <c r="F30"/>
  <c r="F31"/>
  <c r="F32"/>
  <c r="F34"/>
  <c r="F35"/>
  <c r="F37"/>
  <c r="F38"/>
  <c r="F39"/>
  <c r="F42"/>
  <c r="F44"/>
  <c r="E43"/>
  <c r="E40"/>
  <c r="F40" s="1"/>
  <c r="E36"/>
  <c r="E33"/>
  <c r="E26"/>
  <c r="E21"/>
  <c r="F21" s="1"/>
  <c r="E17"/>
  <c r="E14"/>
  <c r="E6"/>
  <c r="D21"/>
  <c r="D43"/>
  <c r="F43" s="1"/>
  <c r="D14"/>
  <c r="D40"/>
  <c r="F14" l="1"/>
  <c r="E46"/>
  <c r="D26"/>
  <c r="F26" s="1"/>
  <c r="D6"/>
  <c r="F6" s="1"/>
  <c r="D36"/>
  <c r="F36" s="1"/>
  <c r="D17"/>
  <c r="F17" s="1"/>
  <c r="D33"/>
  <c r="F33" s="1"/>
  <c r="D46" l="1"/>
  <c r="F46" s="1"/>
</calcChain>
</file>

<file path=xl/sharedStrings.xml><?xml version="1.0" encoding="utf-8"?>
<sst xmlns="http://schemas.openxmlformats.org/spreadsheetml/2006/main" count="58" uniqueCount="50">
  <si>
    <t>(тыс.рублей)</t>
  </si>
  <si>
    <t>Наименование</t>
  </si>
  <si>
    <t>Рз</t>
  </si>
  <si>
    <t>ПР</t>
  </si>
  <si>
    <t>Сумма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</si>
  <si>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</si>
  <si>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</si>
  <si>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</si>
  <si>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</si>
  <si>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</si>
  <si>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</si>
  <si>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</si>
  <si>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</si>
  <si>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</si>
  <si>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</si>
  <si>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</si>
  <si>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</si>
  <si>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</si>
  <si>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</si>
  <si>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</si>
  <si>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</si>
  <si>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</si>
  <si>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</si>
  <si>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</si>
  <si>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</si>
  <si>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</si>
  <si>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</si>
  <si>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</si>
  <si>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</si>
  <si>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</si>
  <si>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</si>
  <si>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</si>
  <si>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</si>
  <si>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</si>
  <si>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</si>
  <si>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</si>
  <si>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</si>
  <si>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</si>
  <si>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</si>
  <si>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</si>
  <si>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</si>
  <si>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</si>
  <si>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безопсности</t>
  </si>
  <si>
    <t>Жилищное хозяйство</t>
  </si>
  <si>
    <t>Обслуживание государственного  (муниципального) долга</t>
  </si>
  <si>
    <t>Обслуживание государственного (муниципального) внутреннего долга</t>
  </si>
  <si>
    <t>Кассовое исполнение</t>
  </si>
  <si>
    <t>% исполнения</t>
  </si>
  <si>
    <t>ОТЧЕТ</t>
  </si>
  <si>
    <t>об исполнении бюджетных ассигнований по разделам (Рз), подразделам (ПР) классификации расходов бюджетов за 1 квартал 2020 года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</si>
</sst>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6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164" fontId="4" fillId="0" borderId="2" xfId="1" applyNumberFormat="1" applyFont="1" applyFill="1" applyBorder="1" applyAlignment="1" applyProtection="1">
      <alignment horizontal="center" vertical="top"/>
      <protection hidden="1"/>
    </xf>
    <xf numFmtId="164" fontId="4" fillId="0" borderId="2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2" xfId="1" applyNumberFormat="1" applyFont="1" applyFill="1" applyBorder="1" applyAlignment="1" applyProtection="1">
      <alignment horizontal="right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 vertical="top"/>
      <protection hidden="1"/>
    </xf>
    <xf numFmtId="164" fontId="2" fillId="0" borderId="2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2" xfId="1" applyNumberFormat="1" applyFont="1" applyFill="1" applyBorder="1" applyAlignment="1" applyProtection="1">
      <alignment horizontal="right" vertical="top"/>
      <protection hidden="1"/>
    </xf>
    <xf numFmtId="165" fontId="2" fillId="2" borderId="2" xfId="1" applyNumberFormat="1" applyFont="1" applyFill="1" applyBorder="1" applyAlignment="1" applyProtection="1">
      <alignment horizontal="right" vertical="top"/>
      <protection hidden="1"/>
    </xf>
    <xf numFmtId="165" fontId="4" fillId="2" borderId="2" xfId="1" applyNumberFormat="1" applyFont="1" applyFill="1" applyBorder="1" applyAlignment="1" applyProtection="1">
      <alignment horizontal="right" vertical="top"/>
      <protection hidden="1"/>
    </xf>
    <xf numFmtId="49" fontId="4" fillId="2" borderId="2" xfId="0" applyNumberFormat="1" applyFont="1" applyFill="1" applyBorder="1" applyAlignment="1">
      <alignment wrapText="1"/>
    </xf>
    <xf numFmtId="49" fontId="2" fillId="2" borderId="2" xfId="0" applyNumberFormat="1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protection hidden="1"/>
    </xf>
    <xf numFmtId="0" fontId="5" fillId="0" borderId="2" xfId="1" applyFont="1" applyBorder="1" applyProtection="1">
      <protection hidden="1"/>
    </xf>
    <xf numFmtId="4" fontId="4" fillId="0" borderId="2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8"/>
  <sheetViews>
    <sheetView tabSelected="1" view="pageBreakPreview" zoomScale="90" zoomScaleSheetLayoutView="90" workbookViewId="0">
      <selection activeCell="C10" sqref="C10"/>
    </sheetView>
  </sheetViews>
  <sheetFormatPr defaultColWidth="9.21875" defaultRowHeight="13.2"/>
  <cols>
    <col min="1" max="1" width="83.6640625" style="9" customWidth="1"/>
    <col min="2" max="2" width="10" style="9" customWidth="1"/>
    <col min="3" max="3" width="7" style="9" customWidth="1"/>
    <col min="4" max="4" width="15.109375" style="9" customWidth="1"/>
    <col min="5" max="5" width="17" style="9" customWidth="1"/>
    <col min="6" max="6" width="14.33203125" style="9" customWidth="1"/>
    <col min="7" max="7" width="27.44140625" style="9" customWidth="1"/>
    <col min="8" max="16384" width="9.21875" style="9"/>
  </cols>
  <sheetData>
    <row r="1" spans="1:7" ht="18.75" customHeight="1">
      <c r="A1" s="26" t="s">
        <v>48</v>
      </c>
      <c r="B1" s="26"/>
      <c r="C1" s="26"/>
      <c r="D1" s="26"/>
    </row>
    <row r="2" spans="1:7" ht="37.799999999999997" customHeight="1">
      <c r="A2" s="26" t="s">
        <v>49</v>
      </c>
      <c r="B2" s="26"/>
      <c r="C2" s="26"/>
      <c r="D2" s="26"/>
    </row>
    <row r="3" spans="1:7" ht="18.75" customHeight="1">
      <c r="A3" s="8"/>
      <c r="B3" s="8"/>
      <c r="C3" s="8"/>
      <c r="D3" s="2"/>
      <c r="E3" s="2"/>
      <c r="F3" s="2" t="s">
        <v>0</v>
      </c>
    </row>
    <row r="4" spans="1:7" ht="38.4" customHeight="1">
      <c r="A4" s="5" t="s">
        <v>1</v>
      </c>
      <c r="B4" s="5" t="s">
        <v>2</v>
      </c>
      <c r="C4" s="5" t="s">
        <v>3</v>
      </c>
      <c r="D4" s="6" t="s">
        <v>4</v>
      </c>
      <c r="E4" s="6" t="s">
        <v>46</v>
      </c>
      <c r="F4" s="6" t="s">
        <v>47</v>
      </c>
    </row>
    <row r="5" spans="1:7" ht="18.75" customHeight="1">
      <c r="A5" s="5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</row>
    <row r="6" spans="1:7" ht="18.75" customHeight="1">
      <c r="A6" s="10" t="s">
        <v>6</v>
      </c>
      <c r="B6" s="11">
        <v>1</v>
      </c>
      <c r="C6" s="12" t="s">
        <v>5</v>
      </c>
      <c r="D6" s="13">
        <f>D7+D8+D9+D10+D11+D12+D13</f>
        <v>202627.12</v>
      </c>
      <c r="E6" s="13">
        <f>E7+E8+E9+E10+E11+E12+E13</f>
        <v>41042.550000000003</v>
      </c>
      <c r="F6" s="13">
        <f>E6/D6*100</f>
        <v>20.255210654921218</v>
      </c>
      <c r="G6" s="3"/>
    </row>
    <row r="7" spans="1:7" ht="38.25" customHeight="1">
      <c r="A7" s="14" t="s">
        <v>12</v>
      </c>
      <c r="B7" s="15">
        <v>1</v>
      </c>
      <c r="C7" s="16">
        <v>2</v>
      </c>
      <c r="D7" s="17">
        <v>1711.63</v>
      </c>
      <c r="E7" s="17">
        <v>390.43</v>
      </c>
      <c r="F7" s="13">
        <f t="shared" ref="F7:F46" si="0">E7/D7*100</f>
        <v>22.810420476388003</v>
      </c>
      <c r="G7" s="3"/>
    </row>
    <row r="8" spans="1:7" ht="39" customHeight="1">
      <c r="A8" s="14" t="s">
        <v>7</v>
      </c>
      <c r="B8" s="15">
        <v>1</v>
      </c>
      <c r="C8" s="16">
        <v>3</v>
      </c>
      <c r="D8" s="17">
        <v>6968.82</v>
      </c>
      <c r="E8" s="17">
        <v>1574.68</v>
      </c>
      <c r="F8" s="13">
        <f t="shared" si="0"/>
        <v>22.596077958678805</v>
      </c>
      <c r="G8" s="3"/>
    </row>
    <row r="9" spans="1:7" ht="58.5" customHeight="1">
      <c r="A9" s="14" t="s">
        <v>13</v>
      </c>
      <c r="B9" s="15">
        <v>1</v>
      </c>
      <c r="C9" s="16">
        <v>4</v>
      </c>
      <c r="D9" s="17">
        <v>103083.05</v>
      </c>
      <c r="E9" s="17">
        <v>21610.47</v>
      </c>
      <c r="F9" s="13">
        <f t="shared" si="0"/>
        <v>20.964135228827629</v>
      </c>
      <c r="G9" s="3"/>
    </row>
    <row r="10" spans="1:7" ht="18.75" customHeight="1">
      <c r="A10" s="14" t="s">
        <v>14</v>
      </c>
      <c r="B10" s="15">
        <v>1</v>
      </c>
      <c r="C10" s="16">
        <v>5</v>
      </c>
      <c r="D10" s="17">
        <v>30.26</v>
      </c>
      <c r="E10" s="17">
        <v>0</v>
      </c>
      <c r="F10" s="13">
        <f t="shared" si="0"/>
        <v>0</v>
      </c>
      <c r="G10" s="3"/>
    </row>
    <row r="11" spans="1:7" ht="37.5" customHeight="1">
      <c r="A11" s="14" t="s">
        <v>32</v>
      </c>
      <c r="B11" s="15">
        <v>1</v>
      </c>
      <c r="C11" s="16">
        <v>6</v>
      </c>
      <c r="D11" s="18">
        <v>13798.93</v>
      </c>
      <c r="E11" s="18">
        <v>2993.58</v>
      </c>
      <c r="F11" s="13">
        <f t="shared" si="0"/>
        <v>21.694290789213365</v>
      </c>
      <c r="G11" s="3"/>
    </row>
    <row r="12" spans="1:7" ht="18.75" customHeight="1">
      <c r="A12" s="14" t="s">
        <v>33</v>
      </c>
      <c r="B12" s="15">
        <v>1</v>
      </c>
      <c r="C12" s="16">
        <v>11</v>
      </c>
      <c r="D12" s="17">
        <v>328.5</v>
      </c>
      <c r="E12" s="17">
        <v>0</v>
      </c>
      <c r="F12" s="13">
        <f t="shared" si="0"/>
        <v>0</v>
      </c>
      <c r="G12" s="3"/>
    </row>
    <row r="13" spans="1:7" ht="18.75" customHeight="1">
      <c r="A13" s="14" t="s">
        <v>8</v>
      </c>
      <c r="B13" s="15">
        <v>1</v>
      </c>
      <c r="C13" s="16">
        <v>13</v>
      </c>
      <c r="D13" s="17">
        <v>76705.929999999993</v>
      </c>
      <c r="E13" s="17">
        <v>14473.39</v>
      </c>
      <c r="F13" s="13">
        <f t="shared" si="0"/>
        <v>18.868671561638063</v>
      </c>
      <c r="G13" s="3"/>
    </row>
    <row r="14" spans="1:7" ht="20.25" customHeight="1">
      <c r="A14" s="10" t="s">
        <v>15</v>
      </c>
      <c r="B14" s="11">
        <v>3</v>
      </c>
      <c r="C14" s="12" t="s">
        <v>5</v>
      </c>
      <c r="D14" s="13">
        <f>D15+D16</f>
        <v>4140.5600000000004</v>
      </c>
      <c r="E14" s="13">
        <f>E15+E16</f>
        <v>810.48</v>
      </c>
      <c r="F14" s="13">
        <f t="shared" si="0"/>
        <v>19.574163881214133</v>
      </c>
      <c r="G14" s="3"/>
    </row>
    <row r="15" spans="1:7" ht="37.5" customHeight="1">
      <c r="A15" s="14" t="s">
        <v>16</v>
      </c>
      <c r="B15" s="15">
        <v>3</v>
      </c>
      <c r="C15" s="16">
        <v>9</v>
      </c>
      <c r="D15" s="17">
        <v>4130.5600000000004</v>
      </c>
      <c r="E15" s="17">
        <v>810.48</v>
      </c>
      <c r="F15" s="13">
        <f t="shared" si="0"/>
        <v>19.621552525565537</v>
      </c>
      <c r="G15" s="3"/>
    </row>
    <row r="16" spans="1:7" ht="25.5" customHeight="1">
      <c r="A16" s="14" t="s">
        <v>42</v>
      </c>
      <c r="B16" s="15">
        <v>3</v>
      </c>
      <c r="C16" s="16">
        <v>10</v>
      </c>
      <c r="D16" s="17">
        <v>10</v>
      </c>
      <c r="E16" s="17">
        <v>0</v>
      </c>
      <c r="F16" s="13">
        <f t="shared" si="0"/>
        <v>0</v>
      </c>
      <c r="G16" s="3"/>
    </row>
    <row r="17" spans="1:7" ht="18.75" customHeight="1">
      <c r="A17" s="10" t="s">
        <v>17</v>
      </c>
      <c r="B17" s="11">
        <v>4</v>
      </c>
      <c r="C17" s="12" t="s">
        <v>5</v>
      </c>
      <c r="D17" s="13">
        <f>D18+D19+D20</f>
        <v>99230.099999999991</v>
      </c>
      <c r="E17" s="13">
        <f>E18+E19+E20</f>
        <v>5367.42</v>
      </c>
      <c r="F17" s="13">
        <f t="shared" si="0"/>
        <v>5.4090643867133057</v>
      </c>
      <c r="G17" s="3"/>
    </row>
    <row r="18" spans="1:7" ht="18.75" customHeight="1">
      <c r="A18" s="14" t="s">
        <v>21</v>
      </c>
      <c r="B18" s="15">
        <v>4</v>
      </c>
      <c r="C18" s="16">
        <v>5</v>
      </c>
      <c r="D18" s="17">
        <v>8911.51</v>
      </c>
      <c r="E18" s="17">
        <v>2035.94</v>
      </c>
      <c r="F18" s="13">
        <f t="shared" si="0"/>
        <v>22.846184316687072</v>
      </c>
      <c r="G18" s="3"/>
    </row>
    <row r="19" spans="1:7" ht="18.75" customHeight="1">
      <c r="A19" s="14" t="s">
        <v>34</v>
      </c>
      <c r="B19" s="15">
        <v>4</v>
      </c>
      <c r="C19" s="16">
        <v>9</v>
      </c>
      <c r="D19" s="17">
        <v>77799.06</v>
      </c>
      <c r="E19" s="17">
        <v>3312.35</v>
      </c>
      <c r="F19" s="13">
        <f t="shared" si="0"/>
        <v>4.2575707212914908</v>
      </c>
      <c r="G19" s="3"/>
    </row>
    <row r="20" spans="1:7" ht="18.75" customHeight="1">
      <c r="A20" s="14" t="s">
        <v>18</v>
      </c>
      <c r="B20" s="15">
        <v>4</v>
      </c>
      <c r="C20" s="16">
        <v>12</v>
      </c>
      <c r="D20" s="17">
        <v>12519.53</v>
      </c>
      <c r="E20" s="17">
        <v>19.13</v>
      </c>
      <c r="F20" s="13">
        <f t="shared" si="0"/>
        <v>0.15280126330621036</v>
      </c>
      <c r="G20" s="3"/>
    </row>
    <row r="21" spans="1:7" ht="18.75" customHeight="1">
      <c r="A21" s="10" t="s">
        <v>35</v>
      </c>
      <c r="B21" s="11">
        <v>5</v>
      </c>
      <c r="C21" s="12" t="s">
        <v>5</v>
      </c>
      <c r="D21" s="13">
        <f>D25+D23+D24+D22</f>
        <v>75977.02</v>
      </c>
      <c r="E21" s="13">
        <f>E25+E23+E24+E22</f>
        <v>6876.18</v>
      </c>
      <c r="F21" s="13">
        <f t="shared" si="0"/>
        <v>9.0503418007181651</v>
      </c>
      <c r="G21" s="3"/>
    </row>
    <row r="22" spans="1:7" ht="18.75" customHeight="1">
      <c r="A22" s="14" t="s">
        <v>43</v>
      </c>
      <c r="B22" s="15">
        <v>5</v>
      </c>
      <c r="C22" s="16">
        <v>1</v>
      </c>
      <c r="D22" s="17">
        <v>45</v>
      </c>
      <c r="E22" s="17">
        <v>0</v>
      </c>
      <c r="F22" s="13">
        <f t="shared" si="0"/>
        <v>0</v>
      </c>
      <c r="G22" s="3"/>
    </row>
    <row r="23" spans="1:7" ht="18.75" customHeight="1">
      <c r="A23" s="14" t="s">
        <v>40</v>
      </c>
      <c r="B23" s="15">
        <v>5</v>
      </c>
      <c r="C23" s="16">
        <v>2</v>
      </c>
      <c r="D23" s="17">
        <v>406.03</v>
      </c>
      <c r="E23" s="17">
        <v>27.08</v>
      </c>
      <c r="F23" s="13">
        <f t="shared" si="0"/>
        <v>6.6694579218284371</v>
      </c>
      <c r="G23" s="3"/>
    </row>
    <row r="24" spans="1:7" ht="18.75" customHeight="1">
      <c r="A24" s="14" t="s">
        <v>41</v>
      </c>
      <c r="B24" s="15">
        <v>5</v>
      </c>
      <c r="C24" s="16">
        <v>3</v>
      </c>
      <c r="D24" s="17">
        <v>74745.070000000007</v>
      </c>
      <c r="E24" s="17">
        <v>6849.1</v>
      </c>
      <c r="F24" s="13">
        <f t="shared" si="0"/>
        <v>9.1632799327099423</v>
      </c>
      <c r="G24" s="3"/>
    </row>
    <row r="25" spans="1:7" ht="21" customHeight="1">
      <c r="A25" s="14" t="s">
        <v>36</v>
      </c>
      <c r="B25" s="15">
        <v>5</v>
      </c>
      <c r="C25" s="16">
        <v>5</v>
      </c>
      <c r="D25" s="17">
        <v>780.92</v>
      </c>
      <c r="E25" s="17">
        <v>0</v>
      </c>
      <c r="F25" s="13">
        <f t="shared" si="0"/>
        <v>0</v>
      </c>
      <c r="G25" s="3"/>
    </row>
    <row r="26" spans="1:7" ht="18.75" customHeight="1">
      <c r="A26" s="10" t="s">
        <v>9</v>
      </c>
      <c r="B26" s="11">
        <v>7</v>
      </c>
      <c r="C26" s="12" t="s">
        <v>5</v>
      </c>
      <c r="D26" s="13">
        <f>D27+D28+D30+D31+D32+D29</f>
        <v>921324.45</v>
      </c>
      <c r="E26" s="13">
        <f>E27+E28+E30+E31+E32+E29</f>
        <v>165395.38000000003</v>
      </c>
      <c r="F26" s="13">
        <f t="shared" si="0"/>
        <v>17.951914767919167</v>
      </c>
      <c r="G26" s="3"/>
    </row>
    <row r="27" spans="1:7" ht="18.75" customHeight="1">
      <c r="A27" s="14" t="s">
        <v>10</v>
      </c>
      <c r="B27" s="15">
        <v>7</v>
      </c>
      <c r="C27" s="16">
        <v>1</v>
      </c>
      <c r="D27" s="18">
        <v>318051.20000000001</v>
      </c>
      <c r="E27" s="18">
        <v>60293.68</v>
      </c>
      <c r="F27" s="13">
        <f t="shared" si="0"/>
        <v>18.957224497187873</v>
      </c>
      <c r="G27" s="3"/>
    </row>
    <row r="28" spans="1:7" ht="18.75" customHeight="1">
      <c r="A28" s="14" t="s">
        <v>11</v>
      </c>
      <c r="B28" s="15">
        <v>7</v>
      </c>
      <c r="C28" s="16">
        <v>2</v>
      </c>
      <c r="D28" s="18">
        <v>496801.37</v>
      </c>
      <c r="E28" s="18">
        <v>85352.86</v>
      </c>
      <c r="F28" s="13">
        <f t="shared" si="0"/>
        <v>17.180479997468606</v>
      </c>
      <c r="G28" s="3"/>
    </row>
    <row r="29" spans="1:7" ht="18.75" customHeight="1">
      <c r="A29" s="14" t="s">
        <v>38</v>
      </c>
      <c r="B29" s="15">
        <v>7</v>
      </c>
      <c r="C29" s="16">
        <v>3</v>
      </c>
      <c r="D29" s="18">
        <v>72325.34</v>
      </c>
      <c r="E29" s="18">
        <v>14120.91</v>
      </c>
      <c r="F29" s="13">
        <f t="shared" si="0"/>
        <v>19.524152945565138</v>
      </c>
      <c r="G29" s="3"/>
    </row>
    <row r="30" spans="1:7" ht="19.5" customHeight="1">
      <c r="A30" s="14" t="s">
        <v>24</v>
      </c>
      <c r="B30" s="15">
        <v>7</v>
      </c>
      <c r="C30" s="16">
        <v>5</v>
      </c>
      <c r="D30" s="18">
        <v>46</v>
      </c>
      <c r="E30" s="18">
        <v>0</v>
      </c>
      <c r="F30" s="13">
        <f t="shared" si="0"/>
        <v>0</v>
      </c>
      <c r="G30" s="3"/>
    </row>
    <row r="31" spans="1:7" ht="18.75" customHeight="1">
      <c r="A31" s="14" t="s">
        <v>30</v>
      </c>
      <c r="B31" s="15">
        <v>7</v>
      </c>
      <c r="C31" s="16">
        <v>7</v>
      </c>
      <c r="D31" s="18">
        <v>13509.33</v>
      </c>
      <c r="E31" s="18">
        <v>757.04</v>
      </c>
      <c r="F31" s="13">
        <f t="shared" si="0"/>
        <v>5.6038308339495737</v>
      </c>
      <c r="G31" s="3"/>
    </row>
    <row r="32" spans="1:7" ht="18.75" customHeight="1">
      <c r="A32" s="14" t="s">
        <v>26</v>
      </c>
      <c r="B32" s="15">
        <v>7</v>
      </c>
      <c r="C32" s="16">
        <v>9</v>
      </c>
      <c r="D32" s="18">
        <v>20591.21</v>
      </c>
      <c r="E32" s="18">
        <v>4870.8900000000003</v>
      </c>
      <c r="F32" s="13">
        <f t="shared" si="0"/>
        <v>23.655190734298763</v>
      </c>
      <c r="G32" s="3"/>
    </row>
    <row r="33" spans="1:7" ht="18.75" customHeight="1">
      <c r="A33" s="10" t="s">
        <v>27</v>
      </c>
      <c r="B33" s="11">
        <v>8</v>
      </c>
      <c r="C33" s="12" t="s">
        <v>5</v>
      </c>
      <c r="D33" s="19">
        <f>D34+D35</f>
        <v>118293.64</v>
      </c>
      <c r="E33" s="19">
        <f>E34+E35</f>
        <v>17335.199999999997</v>
      </c>
      <c r="F33" s="13">
        <f t="shared" si="0"/>
        <v>14.654380404559364</v>
      </c>
      <c r="G33" s="3"/>
    </row>
    <row r="34" spans="1:7" ht="18.75" customHeight="1">
      <c r="A34" s="14" t="s">
        <v>28</v>
      </c>
      <c r="B34" s="15">
        <v>8</v>
      </c>
      <c r="C34" s="16">
        <v>1</v>
      </c>
      <c r="D34" s="18">
        <v>115335.47</v>
      </c>
      <c r="E34" s="18">
        <v>16996.009999999998</v>
      </c>
      <c r="F34" s="13">
        <f t="shared" si="0"/>
        <v>14.736151853371732</v>
      </c>
      <c r="G34" s="3"/>
    </row>
    <row r="35" spans="1:7" ht="19.5" customHeight="1">
      <c r="A35" s="14" t="s">
        <v>29</v>
      </c>
      <c r="B35" s="15">
        <v>8</v>
      </c>
      <c r="C35" s="16">
        <v>4</v>
      </c>
      <c r="D35" s="18">
        <v>2958.17</v>
      </c>
      <c r="E35" s="18">
        <v>339.19</v>
      </c>
      <c r="F35" s="13">
        <f t="shared" si="0"/>
        <v>11.466210528806659</v>
      </c>
      <c r="G35" s="3"/>
    </row>
    <row r="36" spans="1:7" ht="21.75" customHeight="1">
      <c r="A36" s="10" t="s">
        <v>19</v>
      </c>
      <c r="B36" s="11">
        <v>10</v>
      </c>
      <c r="C36" s="12" t="s">
        <v>5</v>
      </c>
      <c r="D36" s="19">
        <f>D37+D38+D39</f>
        <v>497192.88</v>
      </c>
      <c r="E36" s="19">
        <f>E37+E38+E39</f>
        <v>148934.16</v>
      </c>
      <c r="F36" s="13">
        <f t="shared" si="0"/>
        <v>29.955006596232835</v>
      </c>
      <c r="G36" s="3"/>
    </row>
    <row r="37" spans="1:7" ht="18.75" customHeight="1">
      <c r="A37" s="14" t="s">
        <v>25</v>
      </c>
      <c r="B37" s="15">
        <v>10</v>
      </c>
      <c r="C37" s="16">
        <v>3</v>
      </c>
      <c r="D37" s="18">
        <v>223394.06</v>
      </c>
      <c r="E37" s="18">
        <v>81534.100000000006</v>
      </c>
      <c r="F37" s="13">
        <f t="shared" si="0"/>
        <v>36.497881814762664</v>
      </c>
      <c r="G37" s="3"/>
    </row>
    <row r="38" spans="1:7" ht="18.75" customHeight="1">
      <c r="A38" s="14" t="s">
        <v>20</v>
      </c>
      <c r="B38" s="15">
        <v>10</v>
      </c>
      <c r="C38" s="16">
        <v>4</v>
      </c>
      <c r="D38" s="18">
        <v>250640.5</v>
      </c>
      <c r="E38" s="18">
        <v>62217.56</v>
      </c>
      <c r="F38" s="13">
        <f t="shared" si="0"/>
        <v>24.823426381610314</v>
      </c>
      <c r="G38" s="3"/>
    </row>
    <row r="39" spans="1:7" ht="17.25" customHeight="1">
      <c r="A39" s="14" t="s">
        <v>31</v>
      </c>
      <c r="B39" s="15">
        <v>10</v>
      </c>
      <c r="C39" s="16">
        <v>6</v>
      </c>
      <c r="D39" s="18">
        <v>23158.32</v>
      </c>
      <c r="E39" s="18">
        <v>5182.5</v>
      </c>
      <c r="F39" s="13">
        <f t="shared" si="0"/>
        <v>22.378566320873016</v>
      </c>
      <c r="G39" s="3"/>
    </row>
    <row r="40" spans="1:7" ht="23.25" customHeight="1">
      <c r="A40" s="10" t="s">
        <v>22</v>
      </c>
      <c r="B40" s="11">
        <v>11</v>
      </c>
      <c r="C40" s="12" t="s">
        <v>5</v>
      </c>
      <c r="D40" s="13">
        <f>D42+D41</f>
        <v>172016.28</v>
      </c>
      <c r="E40" s="13">
        <f>E42+E41</f>
        <v>23586.23</v>
      </c>
      <c r="F40" s="13">
        <f t="shared" si="0"/>
        <v>13.711626597203475</v>
      </c>
      <c r="G40" s="3"/>
    </row>
    <row r="41" spans="1:7" ht="18.75" customHeight="1">
      <c r="A41" s="14" t="s">
        <v>39</v>
      </c>
      <c r="B41" s="15">
        <v>11</v>
      </c>
      <c r="C41" s="16">
        <v>1</v>
      </c>
      <c r="D41" s="17">
        <v>0</v>
      </c>
      <c r="E41" s="17">
        <v>0</v>
      </c>
      <c r="F41" s="13">
        <v>0</v>
      </c>
      <c r="G41" s="3"/>
    </row>
    <row r="42" spans="1:7" ht="18.75" customHeight="1">
      <c r="A42" s="14" t="s">
        <v>23</v>
      </c>
      <c r="B42" s="15">
        <v>11</v>
      </c>
      <c r="C42" s="16">
        <v>2</v>
      </c>
      <c r="D42" s="17">
        <v>172016.28</v>
      </c>
      <c r="E42" s="17">
        <v>23586.23</v>
      </c>
      <c r="F42" s="13">
        <f t="shared" si="0"/>
        <v>13.711626597203475</v>
      </c>
      <c r="G42" s="3"/>
    </row>
    <row r="43" spans="1:7" ht="18.75" customHeight="1">
      <c r="A43" s="20" t="s">
        <v>44</v>
      </c>
      <c r="B43" s="11">
        <v>13</v>
      </c>
      <c r="C43" s="12" t="s">
        <v>5</v>
      </c>
      <c r="D43" s="13">
        <f>D44</f>
        <v>8.5</v>
      </c>
      <c r="E43" s="13">
        <f>E44</f>
        <v>1.83</v>
      </c>
      <c r="F43" s="13">
        <f t="shared" si="0"/>
        <v>21.529411764705884</v>
      </c>
      <c r="G43" s="3"/>
    </row>
    <row r="44" spans="1:7" ht="18.75" customHeight="1">
      <c r="A44" s="21" t="s">
        <v>45</v>
      </c>
      <c r="B44" s="15">
        <v>13</v>
      </c>
      <c r="C44" s="16">
        <v>1</v>
      </c>
      <c r="D44" s="17">
        <v>8.5</v>
      </c>
      <c r="E44" s="17">
        <v>1.83</v>
      </c>
      <c r="F44" s="13">
        <f t="shared" si="0"/>
        <v>21.529411764705884</v>
      </c>
      <c r="G44" s="3"/>
    </row>
    <row r="45" spans="1:7" ht="18.75" customHeight="1">
      <c r="A45" s="14"/>
      <c r="B45" s="15"/>
      <c r="C45" s="16"/>
      <c r="D45" s="17"/>
      <c r="E45" s="17"/>
      <c r="F45" s="13"/>
      <c r="G45" s="3"/>
    </row>
    <row r="46" spans="1:7" ht="18.75" customHeight="1">
      <c r="A46" s="22" t="s">
        <v>37</v>
      </c>
      <c r="B46" s="23"/>
      <c r="C46" s="23"/>
      <c r="D46" s="24">
        <f>D6+D14+D17+D21+D26+D33+D36+D40+D43</f>
        <v>2090810.55</v>
      </c>
      <c r="E46" s="24">
        <f>E6+E14+E17+E21+E26+E33+E36+E40+E43</f>
        <v>409349.43</v>
      </c>
      <c r="F46" s="13">
        <f t="shared" si="0"/>
        <v>19.578504135632947</v>
      </c>
      <c r="G46" s="4"/>
    </row>
    <row r="47" spans="1:7" ht="18.75" customHeight="1">
      <c r="A47" s="1"/>
      <c r="B47" s="8"/>
      <c r="C47" s="8"/>
      <c r="D47" s="4"/>
      <c r="E47" s="4"/>
      <c r="F47" s="4"/>
    </row>
    <row r="48" spans="1:7" ht="37.5" customHeight="1">
      <c r="A48" s="25"/>
      <c r="B48" s="25"/>
      <c r="C48" s="25"/>
      <c r="D48" s="25"/>
    </row>
  </sheetData>
  <autoFilter ref="A5:IP48"/>
  <mergeCells count="3">
    <mergeCell ref="A48:D48"/>
    <mergeCell ref="A1:D1"/>
    <mergeCell ref="A2:D2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65" fitToHeight="0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soprev</cp:lastModifiedBy>
  <cp:lastPrinted>2020-05-12T08:52:03Z</cp:lastPrinted>
  <dcterms:created xsi:type="dcterms:W3CDTF">2015-10-17T14:26:54Z</dcterms:created>
  <dcterms:modified xsi:type="dcterms:W3CDTF">2020-05-12T08:52:07Z</dcterms:modified>
</cp:coreProperties>
</file>